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<sst xmlns="http://schemas.openxmlformats.org/spreadsheetml/2006/main" count="220" uniqueCount="99">
  <si>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</si>
  <si>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</si>
  <si>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</si>
  <si>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</si>
  <si>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</si>
  <si>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</si>
  <si>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</si>
  <si>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</si>
  <si>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</si>
  <si>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</si>
  <si>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</si>
  <si>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</si>
  <si>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</si>
  <si>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</si>
  <si>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</si>
  <si>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</si>
  <si>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</si>
  <si>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</si>
  <si>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</si>
  <si>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</si>
  <si>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</si>
  <si>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</si>
  <si>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</si>
  <si>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</si>
  <si>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</si>
  <si>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</si>
  <si>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</si>
  <si>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</si>
  <si>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</si>
  <si>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</si>
  <si>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</si>
  <si>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</si>
  <si>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</si>
  <si>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</si>
  <si>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</si>
  <si>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</si>
  <si>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</si>
  <si>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</si>
  <si>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</si>
  <si>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</si>
  <si>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</si>
  <si>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</si>
  <si>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</si>
  <si>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</si>
  <si>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</si>
  <si>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</si>
  <si>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</si>
  <si>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</si>
  <si>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</si>
  <si>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</si>
  <si>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</si>
  <si>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</si>
  <si>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</si>
  <si>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</si>
  <si>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</si>
  <si>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</si>
  <si>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</si>
  <si>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</si>
  <si>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</si>
  <si>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</si>
  <si>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</si>
  <si>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</si>
  <si>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</si>
  <si>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</si>
  <si>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</si>
  <si>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</si>
  <si>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</si>
  <si>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</si>
  <si>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</si>
  <si>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</si>
  <si>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</si>
  <si>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</si>
  <si>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</si>
  <si>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</si>
  <si>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</si>
  <si>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</si>
  <si>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</si>
  <si>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</si>
  <si>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</si>
  <si>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</si>
  <si>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</si>
  <si>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</si>
  <si>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</si>
  <si>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</si>
  <si>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</si>
  <si>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</si>
  <si>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</si>
  <si>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</si>
  <si>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</si>
  <si>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</si>
  <si>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</si>
  <si>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</si>
  <si>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</si>
  <si>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</si>
  <si>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</si>
  <si>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19.05.2017</t>
  </si>
  <si>
    <r>
      <t xml:space="preserve">станом на 19.05.2017р.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</si>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</sst>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 val="autoZero"/>
        <c:auto val="0"/>
        <c:lblOffset val="100"/>
        <c:tickLblSkip val="1"/>
        <c:noMultiLvlLbl val="0"/>
      </c:catAx>
      <c:valAx>
        <c:axId val="170368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453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6284"/>
        <c:crosses val="autoZero"/>
        <c:auto val="0"/>
        <c:lblOffset val="100"/>
        <c:tickLblSkip val="1"/>
        <c:noMultiLvlLbl val="0"/>
      </c:catAx>
      <c:valAx>
        <c:axId val="378062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10134"/>
        <c:crosses val="autoZero"/>
        <c:auto val="0"/>
        <c:lblOffset val="100"/>
        <c:tickLblSkip val="1"/>
        <c:noMultiLvlLbl val="0"/>
      </c:catAx>
      <c:valAx>
        <c:axId val="424101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22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68800"/>
        <c:crosses val="autoZero"/>
        <c:auto val="0"/>
        <c:lblOffset val="100"/>
        <c:tickLblSkip val="1"/>
        <c:noMultiLvlLbl val="0"/>
      </c:catAx>
      <c:valAx>
        <c:axId val="126688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4688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auto val="0"/>
        <c:lblOffset val="100"/>
        <c:tickLblSkip val="1"/>
        <c:noMultiLvlLbl val="0"/>
      </c:catAx>
      <c:valAx>
        <c:axId val="195398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1640923"/>
        <c:axId val="39223988"/>
      </c:bar3D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40923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471573"/>
        <c:axId val="23026430"/>
      </c:bar3D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479 523,7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- 52 328,3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- 49 983,6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96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4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AVERAGE(N4:N14)</f>
        <v>5432.898181818182</v>
      </c>
      <c r="R4" s="71">
        <v>2</v>
      </c>
      <c r="S4" s="72">
        <v>0</v>
      </c>
      <c r="T4" s="73">
        <v>223.1</v>
      </c>
      <c r="U4" s="148">
        <v>0</v>
      </c>
      <c r="V4" s="149"/>
      <c r="W4" s="74">
        <f>R4+S4+U4+T4+V4</f>
        <v>225.1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5432.9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5432.9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5432.9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5432.9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5432.9</v>
      </c>
      <c r="R9" s="77">
        <v>0</v>
      </c>
      <c r="S9" s="78">
        <v>0</v>
      </c>
      <c r="T9" s="76">
        <v>405.94</v>
      </c>
      <c r="U9" s="130">
        <v>0</v>
      </c>
      <c r="V9" s="131"/>
      <c r="W9" s="74">
        <f t="shared" si="3"/>
        <v>405.94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5432.9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17.139999999999695</v>
      </c>
      <c r="N11" s="69">
        <v>7970.84</v>
      </c>
      <c r="O11" s="69">
        <v>7600</v>
      </c>
      <c r="P11" s="3">
        <f t="shared" si="2"/>
        <v>1.0487947368421053</v>
      </c>
      <c r="Q11" s="2">
        <v>5432.9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9.540000000000234</v>
      </c>
      <c r="N12" s="69">
        <v>5596.14</v>
      </c>
      <c r="O12" s="69">
        <v>4500</v>
      </c>
      <c r="P12" s="3">
        <f t="shared" si="2"/>
        <v>1.2435866666666668</v>
      </c>
      <c r="Q12" s="2">
        <v>5432.9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5432.9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5432.9</v>
      </c>
      <c r="R14" s="75">
        <v>0</v>
      </c>
      <c r="S14" s="69">
        <v>0</v>
      </c>
      <c r="T14" s="80">
        <v>1198.5</v>
      </c>
      <c r="U14" s="130">
        <v>0</v>
      </c>
      <c r="V14" s="131"/>
      <c r="W14" s="74">
        <f t="shared" si="3"/>
        <v>1198.5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5432.9</v>
      </c>
      <c r="R15" s="75"/>
      <c r="S15" s="69"/>
      <c r="T15" s="80"/>
      <c r="U15" s="130"/>
      <c r="V15" s="131"/>
      <c r="W15" s="74">
        <f t="shared" si="3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5100</v>
      </c>
      <c r="P16" s="3">
        <f t="shared" si="2"/>
        <v>0</v>
      </c>
      <c r="Q16" s="2">
        <v>5432.9</v>
      </c>
      <c r="R16" s="75"/>
      <c r="S16" s="69"/>
      <c r="T16" s="80"/>
      <c r="U16" s="130"/>
      <c r="V16" s="131"/>
      <c r="W16" s="74">
        <f t="shared" si="3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5432.9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5432.9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5432.9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5432.9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13500</v>
      </c>
      <c r="P21" s="3">
        <f t="shared" si="2"/>
        <v>0</v>
      </c>
      <c r="Q21" s="2">
        <v>5432.9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5432.9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5432.9</v>
      </c>
      <c r="R23" s="81"/>
      <c r="S23" s="80"/>
      <c r="T23" s="76"/>
      <c r="U23" s="130"/>
      <c r="V23" s="131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29610.2</v>
      </c>
      <c r="C24" s="92">
        <f t="shared" si="4"/>
        <v>3133.95</v>
      </c>
      <c r="D24" s="115">
        <f t="shared" si="4"/>
        <v>734.2</v>
      </c>
      <c r="E24" s="115">
        <f t="shared" si="4"/>
        <v>2399.75</v>
      </c>
      <c r="F24" s="92">
        <f t="shared" si="4"/>
        <v>181.50000000000003</v>
      </c>
      <c r="G24" s="92">
        <f t="shared" si="4"/>
        <v>2917</v>
      </c>
      <c r="H24" s="92">
        <f t="shared" si="4"/>
        <v>18805.199999999997</v>
      </c>
      <c r="I24" s="92">
        <f t="shared" si="4"/>
        <v>785.5999999999999</v>
      </c>
      <c r="J24" s="92">
        <f t="shared" si="4"/>
        <v>344.09999999999997</v>
      </c>
      <c r="K24" s="92">
        <f t="shared" si="4"/>
        <v>533.6</v>
      </c>
      <c r="L24" s="92">
        <f t="shared" si="4"/>
        <v>2672.3</v>
      </c>
      <c r="M24" s="91">
        <f t="shared" si="4"/>
        <v>778.4300000000007</v>
      </c>
      <c r="N24" s="91">
        <f t="shared" si="4"/>
        <v>59761.880000000005</v>
      </c>
      <c r="O24" s="91">
        <f t="shared" si="4"/>
        <v>112500</v>
      </c>
      <c r="P24" s="93">
        <f>N24/O24</f>
        <v>0.5312167111111111</v>
      </c>
      <c r="Q24" s="2"/>
      <c r="R24" s="82">
        <f>SUM(R4:R23)</f>
        <v>2</v>
      </c>
      <c r="S24" s="82">
        <f>SUM(S4:S23)</f>
        <v>0</v>
      </c>
      <c r="T24" s="82">
        <f>SUM(T4:T23)</f>
        <v>2280.88</v>
      </c>
      <c r="U24" s="119">
        <f>SUM(U4:U23)</f>
        <v>1</v>
      </c>
      <c r="V24" s="120"/>
      <c r="W24" s="82">
        <f>R24+S24+U24+T24+V24</f>
        <v>2283.88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42874</v>
      </c>
      <c r="S29" s="126">
        <v>1198.4446799999998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42874</v>
      </c>
      <c r="S39" s="125">
        <v>91151.56685999995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97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98</v>
      </c>
      <c r="P27" s="155"/>
    </row>
    <row r="28" spans="1:16" ht="30.75" customHeight="1">
      <c r="A28" s="168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травень!S39</f>
        <v>91151.56685999995</v>
      </c>
      <c r="B29" s="49">
        <v>12030</v>
      </c>
      <c r="C29" s="49">
        <v>304.9</v>
      </c>
      <c r="D29" s="49">
        <v>4500</v>
      </c>
      <c r="E29" s="49">
        <v>0.13</v>
      </c>
      <c r="F29" s="49">
        <v>12350</v>
      </c>
      <c r="G29" s="49">
        <v>4102.3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4413.33</v>
      </c>
      <c r="N29" s="51">
        <f>M29-L29</f>
        <v>-24471.67</v>
      </c>
      <c r="O29" s="158">
        <f>травень!S29</f>
        <v>1198.4446799999998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252706.34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60743.12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92412.27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9927.77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39238.72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11294.989999999943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479523.68999999994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0.13</v>
      </c>
    </row>
    <row r="60" spans="1:3" ht="12.75">
      <c r="A60" s="83" t="s">
        <v>55</v>
      </c>
      <c r="B60" s="9">
        <f>F29</f>
        <v>12350</v>
      </c>
      <c r="C60" s="9">
        <f>G29</f>
        <v>4102.3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2017-05-19T07:39:44Z</dcterms:modified>
  <cp:category/>
  <cp:version/>
  <cp:contentType/>
  <cp:contentStatus/>
</cp:coreProperties>
</file>